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-my.sharepoint.com/personal/garreth_bruff_local_gov_uk/Documents/Documents/NSIPs/3_Cost recovery and guidance/Writing up/"/>
    </mc:Choice>
  </mc:AlternateContent>
  <xr:revisionPtr revIDLastSave="18" documentId="8_{24BEC6F2-2DAF-480E-A4F8-B1B4FEADFE1A}" xr6:coauthVersionLast="47" xr6:coauthVersionMax="47" xr10:uidLastSave="{AB4DF118-14A0-400A-B4DA-CB9F4691A39A}"/>
  <bookViews>
    <workbookView xWindow="28680" yWindow="-120" windowWidth="29040" windowHeight="15720" xr2:uid="{BF021D44-0AD8-4D0E-B672-D755F17D625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7" i="1"/>
  <c r="D8" i="1"/>
  <c r="F32" i="1"/>
  <c r="F33" i="1"/>
  <c r="F34" i="1"/>
  <c r="F31" i="1"/>
  <c r="D36" i="1"/>
  <c r="F5" i="1"/>
  <c r="F27" i="1"/>
  <c r="F26" i="1"/>
  <c r="F25" i="1"/>
  <c r="F24" i="1"/>
  <c r="F23" i="1"/>
  <c r="F22" i="1"/>
  <c r="F21" i="1"/>
  <c r="F20" i="1"/>
  <c r="F19" i="1"/>
  <c r="F18" i="1"/>
  <c r="F14" i="1"/>
  <c r="F13" i="1"/>
  <c r="F12" i="1"/>
  <c r="F6" i="1"/>
  <c r="F36" i="1" l="1"/>
  <c r="D28" i="1"/>
  <c r="D15" i="1"/>
  <c r="F10" i="1"/>
  <c r="F15" i="1" s="1"/>
  <c r="F4" i="1"/>
  <c r="F8" i="1" s="1"/>
  <c r="F17" i="1"/>
  <c r="F28" i="1" s="1"/>
  <c r="F38" i="1" l="1"/>
  <c r="D38" i="1"/>
</calcChain>
</file>

<file path=xl/sharedStrings.xml><?xml version="1.0" encoding="utf-8"?>
<sst xmlns="http://schemas.openxmlformats.org/spreadsheetml/2006/main" count="80" uniqueCount="56">
  <si>
    <t>Summary Timesheets</t>
  </si>
  <si>
    <t>Officer Grade/Level</t>
  </si>
  <si>
    <t>Discipline</t>
  </si>
  <si>
    <t>Description of activity undertaken</t>
  </si>
  <si>
    <t>Time spent (hours)</t>
  </si>
  <si>
    <t>Hourly rate/fee</t>
  </si>
  <si>
    <t>Cost £</t>
  </si>
  <si>
    <t>Planning/project coordination</t>
  </si>
  <si>
    <t>Officer 1</t>
  </si>
  <si>
    <t>Member breifing</t>
  </si>
  <si>
    <t>Project administration</t>
  </si>
  <si>
    <t>Ongoing liaising with applicant</t>
  </si>
  <si>
    <t>Officer 2</t>
  </si>
  <si>
    <t>Review and update of draft SoCG including liaison with Highways, LLFA, PRoW and legal teams to inform proposed changes</t>
  </si>
  <si>
    <t>Environmental/PROW</t>
  </si>
  <si>
    <t>Officer 3</t>
  </si>
  <si>
    <t xml:space="preserve">Lead Local Flood Authority </t>
  </si>
  <si>
    <t>Initial review of draft DCO in relation to LLFA matters</t>
  </si>
  <si>
    <t>Input into the SoCG</t>
  </si>
  <si>
    <t>Officer 4</t>
  </si>
  <si>
    <t>Public rights of way</t>
  </si>
  <si>
    <t>Meeting with applicant to discuss highway matters (incl prep - Review/comment on initial documents)</t>
  </si>
  <si>
    <t>Offier 5</t>
  </si>
  <si>
    <t>Officer 6</t>
  </si>
  <si>
    <t>Highways</t>
  </si>
  <si>
    <t>Officer 7</t>
  </si>
  <si>
    <t xml:space="preserve">Highways Development Planning </t>
  </si>
  <si>
    <t xml:space="preserve">Meeting with applicant to discuss highway matters (incl prep - Review/comment on initial documents).  </t>
  </si>
  <si>
    <t>Officer 8</t>
  </si>
  <si>
    <t>Officer 9</t>
  </si>
  <si>
    <t>Highway Network - Traffic Management</t>
  </si>
  <si>
    <t xml:space="preserve">Meeting with applicant to discuss highway matters (incl prep - Review/comment on initial documents) </t>
  </si>
  <si>
    <t>Officer 10</t>
  </si>
  <si>
    <t>S278 Lead</t>
  </si>
  <si>
    <t>Officer 11</t>
  </si>
  <si>
    <t>S278</t>
  </si>
  <si>
    <t>Officer 12</t>
  </si>
  <si>
    <t>Adoption &amp; Maintenance</t>
  </si>
  <si>
    <t>Officer 13</t>
  </si>
  <si>
    <t>Strategic Transport - Principal planner</t>
  </si>
  <si>
    <t>Officer 14</t>
  </si>
  <si>
    <t>Highway Manager</t>
  </si>
  <si>
    <t>Officer 15</t>
  </si>
  <si>
    <t>Team Leader - Strategic Transport / Major Schemes</t>
  </si>
  <si>
    <t>Officer 16</t>
  </si>
  <si>
    <t>Safety Engineer</t>
  </si>
  <si>
    <t>Officer 17</t>
  </si>
  <si>
    <t>TROs</t>
  </si>
  <si>
    <t>Legal</t>
  </si>
  <si>
    <t>Officer 18</t>
  </si>
  <si>
    <t>Hampshire Legal Services</t>
  </si>
  <si>
    <t>Review and advise on DCO, SoCG and related matters</t>
  </si>
  <si>
    <t>Officer 19</t>
  </si>
  <si>
    <t>Officer 20</t>
  </si>
  <si>
    <t>Officer 21</t>
  </si>
  <si>
    <t>Total HCC February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</si>
</sst>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;[Red]\-&quot;£&quot;#,##0"/>
    <numFmt numFmtId="165" formatCode="&quot;£&quot;#,##0"/>
  </numFmts>
  <fonts count="8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</cellStyleXfs>
  <cellXfs count="35">
    <xf numFmtId="0" fontId="0" fillId="0" borderId="0" xfId="0"/>
    <xf numFmtId="0" fontId="2" fillId="0" borderId="3" xfId="3" applyFont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0" fontId="3" fillId="0" borderId="3" xfId="3" applyAlignment="1">
      <alignment horizontal="center" vertical="center" wrapText="1"/>
    </xf>
    <xf numFmtId="0" fontId="3" fillId="0" borderId="3" xfId="3" applyAlignment="1">
      <alignment horizontal="center" vertical="center"/>
    </xf>
    <xf numFmtId="0" fontId="5" fillId="3" borderId="3" xfId="5" applyBorder="1" applyAlignment="1">
      <alignment horizontal="center" vertical="center" wrapText="1"/>
    </xf>
    <xf numFmtId="0" fontId="5" fillId="3" borderId="3" xfId="5" applyBorder="1" applyAlignment="1">
      <alignment horizontal="center" vertical="center"/>
    </xf>
    <xf numFmtId="165" fontId="6" fillId="0" borderId="4" xfId="3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3" fillId="0" borderId="3" xfId="3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0" xfId="6" applyAlignment="1">
      <alignment horizontal="center" vertical="center"/>
    </xf>
    <xf numFmtId="0" fontId="5" fillId="4" borderId="5" xfId="6" applyBorder="1" applyAlignment="1">
      <alignment horizontal="center" vertical="center" wrapText="1"/>
    </xf>
    <xf numFmtId="0" fontId="5" fillId="4" borderId="0" xfId="6" applyBorder="1" applyAlignment="1">
      <alignment horizontal="center" vertical="center" wrapText="1"/>
    </xf>
    <xf numFmtId="49" fontId="5" fillId="4" borderId="0" xfId="6" applyNumberForma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6" fillId="0" borderId="0" xfId="3" applyNumberFormat="1" applyFont="1" applyBorder="1" applyAlignment="1">
      <alignment horizontal="center" vertical="center"/>
    </xf>
    <xf numFmtId="0" fontId="5" fillId="3" borderId="0" xfId="5" applyBorder="1" applyAlignment="1">
      <alignment horizontal="center" vertical="center" wrapText="1"/>
    </xf>
    <xf numFmtId="0" fontId="5" fillId="3" borderId="0" xfId="5" applyBorder="1" applyAlignment="1">
      <alignment horizontal="center" vertical="center"/>
    </xf>
    <xf numFmtId="0" fontId="5" fillId="6" borderId="0" xfId="8" applyAlignment="1">
      <alignment horizontal="center" vertical="center"/>
    </xf>
    <xf numFmtId="49" fontId="5" fillId="6" borderId="0" xfId="8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0" xfId="4" applyFont="1" applyAlignment="1">
      <alignment horizontal="center"/>
    </xf>
    <xf numFmtId="165" fontId="7" fillId="2" borderId="0" xfId="4" applyNumberFormat="1" applyFont="1"/>
    <xf numFmtId="165" fontId="7" fillId="2" borderId="0" xfId="4" applyNumberFormat="1" applyFont="1" applyAlignment="1">
      <alignment horizontal="center" vertical="center"/>
    </xf>
    <xf numFmtId="0" fontId="1" fillId="0" borderId="1" xfId="1" applyAlignment="1">
      <alignment vertical="center"/>
    </xf>
    <xf numFmtId="0" fontId="4" fillId="0" borderId="0" xfId="0" applyFont="1" applyAlignment="1">
      <alignment horizontal="center" vertical="center"/>
    </xf>
    <xf numFmtId="0" fontId="5" fillId="6" borderId="0" xfId="8" applyAlignment="1">
      <alignment horizontal="center" vertical="center" wrapText="1"/>
    </xf>
    <xf numFmtId="49" fontId="5" fillId="4" borderId="0" xfId="6" applyNumberFormat="1" applyAlignment="1">
      <alignment vertical="center" wrapText="1"/>
    </xf>
    <xf numFmtId="0" fontId="5" fillId="5" borderId="0" xfId="7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5" borderId="0" xfId="7" applyAlignment="1">
      <alignment horizontal="center" vertical="center" wrapText="1"/>
    </xf>
  </cellXfs>
  <cellStyles count="9">
    <cellStyle name="Accent1" xfId="4" builtinId="29"/>
    <cellStyle name="Accent2" xfId="5" builtinId="33"/>
    <cellStyle name="Accent3" xfId="6" builtinId="37"/>
    <cellStyle name="Accent4" xfId="7" builtinId="41"/>
    <cellStyle name="Accent6" xfId="8" builtinId="49"/>
    <cellStyle name="Heading 1" xfId="1" builtinId="16"/>
    <cellStyle name="Heading 2" xfId="2" builtinId="17"/>
    <cellStyle name="Heading 3" xfId="3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E95F-24DC-4A98-8842-B9565ABFF59D}">
  <dimension ref="A1:F38"/>
  <sheetViews>
    <sheetView tabSelected="1" zoomScale="75" zoomScaleNormal="75" workbookViewId="0">
      <selection activeCell="F1" sqref="F1"/>
    </sheetView>
  </sheetViews>
  <sheetFormatPr defaultRowHeight="14.45"/>
  <cols>
    <col min="1" max="1" width="19" customWidth="1"/>
    <col min="2" max="2" width="37.140625" bestFit="1" customWidth="1"/>
    <col min="3" max="3" width="51.7109375" bestFit="1" customWidth="1"/>
    <col min="4" max="4" width="14.28515625" customWidth="1"/>
    <col min="5" max="5" width="10.5703125" customWidth="1"/>
    <col min="6" max="6" width="10.7109375" customWidth="1"/>
  </cols>
  <sheetData>
    <row r="1" spans="1:6" s="24" customFormat="1" ht="20.100000000000001" thickBot="1">
      <c r="A1" s="28" t="s">
        <v>0</v>
      </c>
      <c r="B1" s="28"/>
    </row>
    <row r="2" spans="1:6" s="24" customFormat="1" ht="35.1" thickTop="1" thickBot="1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 s="24" customFormat="1" ht="15" thickBot="1">
      <c r="A3" s="5"/>
      <c r="B3" s="6" t="s">
        <v>7</v>
      </c>
      <c r="C3" s="5"/>
      <c r="D3" s="5"/>
      <c r="E3" s="6"/>
    </row>
    <row r="4" spans="1:6" s="24" customFormat="1" ht="15">
      <c r="A4" s="7" t="s">
        <v>8</v>
      </c>
      <c r="B4" s="8" t="s">
        <v>7</v>
      </c>
      <c r="C4" s="7" t="s">
        <v>9</v>
      </c>
      <c r="D4" s="7">
        <v>2</v>
      </c>
      <c r="E4" s="9">
        <v>65</v>
      </c>
      <c r="F4" s="10">
        <f>SUM(D4*E4)</f>
        <v>130</v>
      </c>
    </row>
    <row r="5" spans="1:6" s="24" customFormat="1" ht="15" thickBot="1">
      <c r="A5" s="7"/>
      <c r="B5" s="8" t="s">
        <v>7</v>
      </c>
      <c r="C5" s="7" t="s">
        <v>10</v>
      </c>
      <c r="D5" s="7">
        <v>1</v>
      </c>
      <c r="E5" s="19">
        <v>65</v>
      </c>
      <c r="F5" s="10">
        <f>SUM(D5*E5)</f>
        <v>65</v>
      </c>
    </row>
    <row r="6" spans="1:6" s="24" customFormat="1" ht="15" thickBot="1">
      <c r="A6" s="7"/>
      <c r="B6" s="8" t="s">
        <v>7</v>
      </c>
      <c r="C6" s="7" t="s">
        <v>11</v>
      </c>
      <c r="D6" s="7">
        <v>1</v>
      </c>
      <c r="E6" s="10">
        <v>65</v>
      </c>
      <c r="F6" s="10">
        <f>SUM(D6*E6)</f>
        <v>65</v>
      </c>
    </row>
    <row r="7" spans="1:6" s="24" customFormat="1" ht="45.75">
      <c r="A7" s="20" t="s">
        <v>12</v>
      </c>
      <c r="B7" s="21" t="s">
        <v>7</v>
      </c>
      <c r="C7" s="20" t="s">
        <v>13</v>
      </c>
      <c r="D7" s="20">
        <v>15</v>
      </c>
      <c r="E7" s="10">
        <v>65</v>
      </c>
      <c r="F7" s="10">
        <f>SUM(D7*E7)</f>
        <v>975</v>
      </c>
    </row>
    <row r="8" spans="1:6" s="24" customFormat="1" ht="15" thickBot="1">
      <c r="D8" s="13">
        <f>SUM(D4:D7)</f>
        <v>19</v>
      </c>
      <c r="E8" s="12"/>
      <c r="F8" s="18">
        <f>SUM(F4:F7)</f>
        <v>1235</v>
      </c>
    </row>
    <row r="9" spans="1:6" s="24" customFormat="1" ht="15" thickBot="1">
      <c r="B9" s="29" t="s">
        <v>14</v>
      </c>
      <c r="E9" s="13"/>
      <c r="F9" s="13"/>
    </row>
    <row r="10" spans="1:6" s="24" customFormat="1" ht="15" thickBot="1">
      <c r="A10" s="22" t="s">
        <v>15</v>
      </c>
      <c r="B10" s="22" t="s">
        <v>16</v>
      </c>
      <c r="C10" s="30" t="s">
        <v>17</v>
      </c>
      <c r="D10" s="22">
        <v>2</v>
      </c>
      <c r="E10" s="9">
        <v>65</v>
      </c>
      <c r="F10" s="10">
        <f>SUM(D10*E10)</f>
        <v>130</v>
      </c>
    </row>
    <row r="11" spans="1:6" s="24" customFormat="1">
      <c r="A11" s="22"/>
      <c r="B11" s="22"/>
      <c r="C11" s="30" t="s">
        <v>18</v>
      </c>
      <c r="D11" s="22">
        <v>2</v>
      </c>
      <c r="E11" s="9">
        <v>65</v>
      </c>
      <c r="F11" s="10">
        <f>SUM(D11*E11)</f>
        <v>130</v>
      </c>
    </row>
    <row r="12" spans="1:6" s="24" customFormat="1" ht="29.1">
      <c r="A12" s="22" t="s">
        <v>19</v>
      </c>
      <c r="B12" s="22" t="s">
        <v>20</v>
      </c>
      <c r="C12" s="23" t="s">
        <v>21</v>
      </c>
      <c r="D12" s="22">
        <v>2</v>
      </c>
      <c r="E12" s="10">
        <v>76</v>
      </c>
      <c r="F12" s="10">
        <f>SUM(D12*E12)</f>
        <v>152</v>
      </c>
    </row>
    <row r="13" spans="1:6" s="24" customFormat="1" ht="29.1">
      <c r="A13" s="22" t="s">
        <v>22</v>
      </c>
      <c r="B13" s="22" t="s">
        <v>20</v>
      </c>
      <c r="C13" s="23" t="s">
        <v>21</v>
      </c>
      <c r="D13" s="22">
        <v>1</v>
      </c>
      <c r="E13" s="10">
        <v>65</v>
      </c>
      <c r="F13" s="10">
        <f>SUM(D13*E13)</f>
        <v>65</v>
      </c>
    </row>
    <row r="14" spans="1:6" s="24" customFormat="1" ht="27" customHeight="1">
      <c r="A14" s="22" t="s">
        <v>23</v>
      </c>
      <c r="B14" s="22" t="s">
        <v>20</v>
      </c>
      <c r="C14" s="23" t="s">
        <v>18</v>
      </c>
      <c r="D14" s="22">
        <v>16</v>
      </c>
      <c r="E14" s="10">
        <v>65</v>
      </c>
      <c r="F14" s="10">
        <f>SUM(D14*E14)</f>
        <v>1040</v>
      </c>
    </row>
    <row r="15" spans="1:6" s="24" customFormat="1" ht="15" thickBot="1">
      <c r="B15" s="6"/>
      <c r="D15" s="13">
        <f>SUM(D10:D14)</f>
        <v>23</v>
      </c>
      <c r="E15" s="12"/>
      <c r="F15" s="18">
        <f>SUM(F10:F14)</f>
        <v>1517</v>
      </c>
    </row>
    <row r="16" spans="1:6" s="24" customFormat="1" ht="15" thickBot="1">
      <c r="B16" s="6" t="s">
        <v>24</v>
      </c>
      <c r="E16" s="13"/>
      <c r="F16" s="13"/>
    </row>
    <row r="17" spans="1:6" s="24" customFormat="1" ht="29.1">
      <c r="A17" s="14" t="s">
        <v>25</v>
      </c>
      <c r="B17" s="14" t="s">
        <v>26</v>
      </c>
      <c r="C17" s="31" t="s">
        <v>27</v>
      </c>
      <c r="D17" s="14">
        <v>8</v>
      </c>
      <c r="E17" s="10">
        <v>54</v>
      </c>
      <c r="F17" s="10">
        <f t="shared" ref="F17:F27" si="0">SUM(D17*E17)</f>
        <v>432</v>
      </c>
    </row>
    <row r="18" spans="1:6" s="24" customFormat="1" ht="29.1">
      <c r="A18" s="14" t="s">
        <v>28</v>
      </c>
      <c r="B18" s="14" t="s">
        <v>26</v>
      </c>
      <c r="C18" s="31" t="s">
        <v>21</v>
      </c>
      <c r="D18" s="15">
        <v>8</v>
      </c>
      <c r="E18" s="10">
        <v>91</v>
      </c>
      <c r="F18" s="10">
        <f t="shared" si="0"/>
        <v>728</v>
      </c>
    </row>
    <row r="19" spans="1:6" s="24" customFormat="1" ht="29.1">
      <c r="A19" s="14" t="s">
        <v>29</v>
      </c>
      <c r="B19" s="14" t="s">
        <v>30</v>
      </c>
      <c r="C19" s="31" t="s">
        <v>31</v>
      </c>
      <c r="D19" s="16">
        <v>4.5</v>
      </c>
      <c r="E19" s="10">
        <v>76</v>
      </c>
      <c r="F19" s="10">
        <f t="shared" si="0"/>
        <v>342</v>
      </c>
    </row>
    <row r="20" spans="1:6" s="24" customFormat="1" ht="29.1">
      <c r="A20" s="14" t="s">
        <v>32</v>
      </c>
      <c r="B20" s="14" t="s">
        <v>33</v>
      </c>
      <c r="C20" s="31" t="s">
        <v>21</v>
      </c>
      <c r="D20" s="16">
        <v>0</v>
      </c>
      <c r="E20" s="10">
        <v>76</v>
      </c>
      <c r="F20" s="10">
        <f t="shared" si="0"/>
        <v>0</v>
      </c>
    </row>
    <row r="21" spans="1:6" s="24" customFormat="1" ht="29.1">
      <c r="A21" s="14" t="s">
        <v>34</v>
      </c>
      <c r="B21" s="14" t="s">
        <v>35</v>
      </c>
      <c r="C21" s="31" t="s">
        <v>21</v>
      </c>
      <c r="D21" s="16">
        <v>2</v>
      </c>
      <c r="E21" s="10">
        <v>76</v>
      </c>
      <c r="F21" s="10">
        <f t="shared" si="0"/>
        <v>152</v>
      </c>
    </row>
    <row r="22" spans="1:6" s="24" customFormat="1" ht="29.1">
      <c r="A22" s="14" t="s">
        <v>36</v>
      </c>
      <c r="B22" s="14" t="s">
        <v>37</v>
      </c>
      <c r="C22" s="31" t="s">
        <v>21</v>
      </c>
      <c r="D22" s="16">
        <v>2</v>
      </c>
      <c r="E22" s="10">
        <v>115</v>
      </c>
      <c r="F22" s="10">
        <f t="shared" si="0"/>
        <v>230</v>
      </c>
    </row>
    <row r="23" spans="1:6" s="24" customFormat="1" ht="29.1">
      <c r="A23" s="14" t="s">
        <v>38</v>
      </c>
      <c r="B23" s="14" t="s">
        <v>39</v>
      </c>
      <c r="C23" s="31" t="s">
        <v>21</v>
      </c>
      <c r="D23" s="16">
        <v>3</v>
      </c>
      <c r="E23" s="10">
        <v>65</v>
      </c>
      <c r="F23" s="10">
        <f t="shared" si="0"/>
        <v>195</v>
      </c>
    </row>
    <row r="24" spans="1:6" s="24" customFormat="1" ht="29.1">
      <c r="A24" s="14" t="s">
        <v>40</v>
      </c>
      <c r="B24" s="14" t="s">
        <v>41</v>
      </c>
      <c r="C24" s="31" t="s">
        <v>21</v>
      </c>
      <c r="D24" s="16">
        <v>1</v>
      </c>
      <c r="E24" s="10">
        <v>115</v>
      </c>
      <c r="F24" s="10">
        <f t="shared" si="0"/>
        <v>115</v>
      </c>
    </row>
    <row r="25" spans="1:6" s="24" customFormat="1" ht="29.1">
      <c r="A25" s="14" t="s">
        <v>42</v>
      </c>
      <c r="B25" s="17" t="s">
        <v>43</v>
      </c>
      <c r="C25" s="31" t="s">
        <v>21</v>
      </c>
      <c r="D25" s="16">
        <v>4</v>
      </c>
      <c r="E25" s="10">
        <v>76</v>
      </c>
      <c r="F25" s="10">
        <f t="shared" si="0"/>
        <v>304</v>
      </c>
    </row>
    <row r="26" spans="1:6" s="24" customFormat="1" ht="29.1">
      <c r="A26" s="14" t="s">
        <v>44</v>
      </c>
      <c r="B26" s="14" t="s">
        <v>45</v>
      </c>
      <c r="C26" s="31" t="s">
        <v>21</v>
      </c>
      <c r="D26" s="16">
        <v>1</v>
      </c>
      <c r="E26" s="10">
        <v>54</v>
      </c>
      <c r="F26" s="10">
        <f t="shared" si="0"/>
        <v>54</v>
      </c>
    </row>
    <row r="27" spans="1:6" s="24" customFormat="1" ht="29.1">
      <c r="A27" s="14" t="s">
        <v>46</v>
      </c>
      <c r="B27" s="14" t="s">
        <v>47</v>
      </c>
      <c r="C27" s="31" t="s">
        <v>21</v>
      </c>
      <c r="D27" s="16">
        <v>0</v>
      </c>
      <c r="E27" s="10">
        <v>65</v>
      </c>
      <c r="F27" s="10">
        <f t="shared" si="0"/>
        <v>0</v>
      </c>
    </row>
    <row r="28" spans="1:6" s="24" customFormat="1" ht="15" thickBot="1">
      <c r="D28" s="13">
        <f>SUM(D17:D27)</f>
        <v>33.5</v>
      </c>
      <c r="E28" s="12"/>
      <c r="F28" s="18">
        <f>SUM(F17:F27)</f>
        <v>2552</v>
      </c>
    </row>
    <row r="29" spans="1:6" s="24" customFormat="1">
      <c r="F29" s="13"/>
    </row>
    <row r="30" spans="1:6" s="24" customFormat="1" ht="15" thickBot="1">
      <c r="B30" s="6" t="s">
        <v>48</v>
      </c>
      <c r="D30" s="13"/>
      <c r="E30" s="12"/>
      <c r="F30" s="18"/>
    </row>
    <row r="31" spans="1:6" s="24" customFormat="1" ht="24" customHeight="1">
      <c r="A31" s="32" t="s">
        <v>49</v>
      </c>
      <c r="B31" s="32" t="s">
        <v>50</v>
      </c>
      <c r="C31" s="32" t="s">
        <v>51</v>
      </c>
      <c r="D31" s="32">
        <v>0.1</v>
      </c>
      <c r="E31" s="10">
        <v>95</v>
      </c>
      <c r="F31" s="10">
        <f>SUM(D31*E31)</f>
        <v>9.5</v>
      </c>
    </row>
    <row r="32" spans="1:6" s="24" customFormat="1" ht="24" customHeight="1">
      <c r="A32" s="32" t="s">
        <v>52</v>
      </c>
      <c r="B32" s="32" t="s">
        <v>50</v>
      </c>
      <c r="C32" s="32" t="s">
        <v>51</v>
      </c>
      <c r="D32" s="32">
        <v>1.3</v>
      </c>
      <c r="E32" s="33">
        <v>95</v>
      </c>
      <c r="F32" s="10">
        <f t="shared" ref="F32:F34" si="1">SUM(D32*E32)</f>
        <v>123.5</v>
      </c>
    </row>
    <row r="33" spans="1:6" s="24" customFormat="1" ht="24" customHeight="1">
      <c r="A33" s="32" t="s">
        <v>53</v>
      </c>
      <c r="B33" s="32" t="s">
        <v>50</v>
      </c>
      <c r="C33" s="32" t="s">
        <v>51</v>
      </c>
      <c r="D33" s="32">
        <v>19.600000000000001</v>
      </c>
      <c r="E33" s="33">
        <v>95</v>
      </c>
      <c r="F33" s="10">
        <f t="shared" si="1"/>
        <v>1862.0000000000002</v>
      </c>
    </row>
    <row r="34" spans="1:6" s="24" customFormat="1" ht="24" customHeight="1">
      <c r="A34" s="34" t="s">
        <v>54</v>
      </c>
      <c r="B34" s="32" t="s">
        <v>50</v>
      </c>
      <c r="C34" s="32" t="s">
        <v>51</v>
      </c>
      <c r="D34" s="32">
        <v>0.5</v>
      </c>
      <c r="E34" s="33">
        <v>95</v>
      </c>
      <c r="F34" s="10">
        <f t="shared" si="1"/>
        <v>47.5</v>
      </c>
    </row>
    <row r="36" spans="1:6" ht="15" thickBot="1">
      <c r="D36" s="11">
        <f>SUM(D31:D34)</f>
        <v>21.5</v>
      </c>
      <c r="E36" s="12"/>
      <c r="F36" s="18">
        <f>SUM(F31:F34)</f>
        <v>2042.5000000000002</v>
      </c>
    </row>
    <row r="37" spans="1:6" ht="15" thickBot="1">
      <c r="D37" s="11"/>
      <c r="E37" s="12"/>
      <c r="F37" s="18"/>
    </row>
    <row r="38" spans="1:6">
      <c r="C38" s="25" t="s">
        <v>55</v>
      </c>
      <c r="D38" s="25">
        <f>SUM(D8,D15,Sheet1!D36)</f>
        <v>63.5</v>
      </c>
      <c r="E38" s="26"/>
      <c r="F38" s="27">
        <f>SUM(F8,F15,F28,F36)</f>
        <v>7346.5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049878C789344E9011869E4BE85274" ma:contentTypeVersion="17" ma:contentTypeDescription="Create a new document." ma:contentTypeScope="" ma:versionID="be184cbf56b942a9b6c66a49f35cba22">
  <xsd:schema xmlns:xsd="http://www.w3.org/2001/XMLSchema" xmlns:xs="http://www.w3.org/2001/XMLSchema" xmlns:p="http://schemas.microsoft.com/office/2006/metadata/properties" xmlns:ns2="1539c933-1643-49b5-aedd-c5145b02fd30" xmlns:ns3="4c0fc6d1-1ff6-4501-9111-f8704c4ff172" targetNamespace="http://schemas.microsoft.com/office/2006/metadata/properties" ma:root="true" ma:fieldsID="05a23242fb13309b72aab0c06311e262" ns2:_="" ns3:_="">
    <xsd:import namespace="1539c933-1643-49b5-aedd-c5145b02fd30"/>
    <xsd:import namespace="4c0fc6d1-1ff6-4501-9111-f8704c4ff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9c933-1643-49b5-aedd-c5145b02f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fc6d1-1ff6-4501-9111-f8704c4ff1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60c269-c4b6-4590-a052-61368eabc0e5}" ma:internalName="TaxCatchAll" ma:showField="CatchAllData" ma:web="4c0fc6d1-1ff6-4501-9111-f8704c4ff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0fc6d1-1ff6-4501-9111-f8704c4ff172" xsi:nil="true"/>
    <lcf76f155ced4ddcb4097134ff3c332f xmlns="1539c933-1643-49b5-aedd-c5145b02fd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001772-192B-4CB4-B51C-964132E85070}"/>
</file>

<file path=customXml/itemProps2.xml><?xml version="1.0" encoding="utf-8"?>
<ds:datastoreItem xmlns:ds="http://schemas.openxmlformats.org/officeDocument/2006/customXml" ds:itemID="{ADCD2964-15A5-4A76-9EE3-FF880A1D2EC0}"/>
</file>

<file path=customXml/itemProps3.xml><?xml version="1.0" encoding="utf-8"?>
<ds:datastoreItem xmlns:ds="http://schemas.openxmlformats.org/officeDocument/2006/customXml" ds:itemID="{8F015B1A-28E7-49BA-843D-BE8940D65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McCulloch</dc:creator>
  <cp:keywords/>
  <dc:description/>
  <cp:lastModifiedBy>Martin Hutchings</cp:lastModifiedBy>
  <cp:revision/>
  <dcterms:created xsi:type="dcterms:W3CDTF">2022-03-29T09:18:35Z</dcterms:created>
  <dcterms:modified xsi:type="dcterms:W3CDTF">2026-06-03T06:54:10Z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0x01010035049878C789344E9011869E4BE85274</vt:lpwstr>
  </property>
</Properties>
</file>